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"/>
    </mc:Choice>
  </mc:AlternateContent>
  <xr:revisionPtr revIDLastSave="0" documentId="8_{AD290A01-38CF-46DE-AD0B-A8FB60C6EC34}" xr6:coauthVersionLast="47" xr6:coauthVersionMax="47" xr10:uidLastSave="{00000000-0000-0000-0000-000000000000}"/>
  <bookViews>
    <workbookView xWindow="-120" yWindow="-120" windowWidth="20730" windowHeight="11040" xr2:uid="{F49D1944-49ED-4841-BFC8-133ED4F3D6E3}"/>
  </bookViews>
  <sheets>
    <sheet name="Estado de los Importes consolid" sheetId="1" r:id="rId1"/>
  </sheets>
  <definedNames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24" i="1"/>
  <c r="C24" i="1"/>
  <c r="F30" i="1" l="1"/>
  <c r="F29" i="1"/>
  <c r="E29" i="1"/>
  <c r="F28" i="1"/>
  <c r="E28" i="1"/>
  <c r="F27" i="1"/>
  <c r="E27" i="1"/>
  <c r="F26" i="1"/>
  <c r="E26" i="1"/>
  <c r="F25" i="1"/>
  <c r="E25" i="1"/>
  <c r="F23" i="1"/>
  <c r="F22" i="1"/>
  <c r="F21" i="1"/>
  <c r="F19" i="1"/>
  <c r="F17" i="1"/>
  <c r="E17" i="1"/>
  <c r="F16" i="1"/>
  <c r="E16" i="1"/>
  <c r="F15" i="1"/>
  <c r="E15" i="1"/>
  <c r="C14" i="1"/>
  <c r="F24" i="1" l="1"/>
  <c r="F18" i="1"/>
  <c r="F20" i="1"/>
  <c r="D14" i="1" l="1"/>
  <c r="E14" i="1" s="1"/>
  <c r="F14" i="1" l="1"/>
  <c r="F31" i="1" s="1"/>
  <c r="C31" i="1" l="1"/>
  <c r="E24" i="1"/>
  <c r="E31" i="1" s="1"/>
  <c r="D31" i="1"/>
</calcChain>
</file>

<file path=xl/sharedStrings.xml><?xml version="1.0" encoding="utf-8"?>
<sst xmlns="http://schemas.openxmlformats.org/spreadsheetml/2006/main" count="42" uniqueCount="35">
  <si>
    <t>Estado de Comparación de los Importes Presupuestados y Realizados SIGEF y Operativa</t>
  </si>
  <si>
    <t>Durante el Año Terminado el 31 de diciembre de 2024</t>
  </si>
  <si>
    <t>Presupuesto sobre la Base de Efectivo</t>
  </si>
  <si>
    <t>(Clasificación de Ingresos y Gastos por Objeto)</t>
  </si>
  <si>
    <t>Concepto</t>
  </si>
  <si>
    <t>Presupuesto Reformulado (A)</t>
  </si>
  <si>
    <t>Presupuesto Ejecutado (B)</t>
  </si>
  <si>
    <t>% de Variación ejecución  (C=B/A</t>
  </si>
  <si>
    <t>Variación (D=A-B)</t>
  </si>
  <si>
    <t>Ingresos totales Consolidados</t>
  </si>
  <si>
    <t>Impuestos</t>
  </si>
  <si>
    <t xml:space="preserve">Contribuciones Sociales </t>
  </si>
  <si>
    <t>Donaciones</t>
  </si>
  <si>
    <t>Transferencias</t>
  </si>
  <si>
    <t>-</t>
  </si>
  <si>
    <t>Ingresos por contraprestación</t>
  </si>
  <si>
    <t>Otros ingresos</t>
  </si>
  <si>
    <t xml:space="preserve">Venta de activos no financieros </t>
  </si>
  <si>
    <t>Activos Financieros con fines de politicas</t>
  </si>
  <si>
    <t xml:space="preserve">Ingresos a especificar </t>
  </si>
  <si>
    <t>Gastos totales</t>
  </si>
  <si>
    <t>Remuneraciones y contribuciones</t>
  </si>
  <si>
    <t>Contrataciones de servicios</t>
  </si>
  <si>
    <t>Materiales y suministros</t>
  </si>
  <si>
    <t>Transferencias corrientes</t>
  </si>
  <si>
    <t>Bienes muebles, inmuebles e intangibles</t>
  </si>
  <si>
    <t>Obras</t>
  </si>
  <si>
    <t>Resultado financiero (1-2)</t>
  </si>
  <si>
    <t>Las notas en las páginas 7 a 15 son parte integral de estos Estados Financieros.</t>
  </si>
  <si>
    <t>___________________________</t>
  </si>
  <si>
    <t>_______________________________</t>
  </si>
  <si>
    <t>Firma del Director  o Presidente</t>
  </si>
  <si>
    <t>Firma del Financiero</t>
  </si>
  <si>
    <t>Firma del Enc. Administrativo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</si>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</sst>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0.00000000000000%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1" fontId="3" fillId="0" borderId="4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center" vertical="center"/>
    </xf>
    <xf numFmtId="164" fontId="0" fillId="0" borderId="0" xfId="1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1" fontId="4" fillId="0" borderId="4" xfId="0" applyNumberFormat="1" applyFont="1" applyBorder="1" applyAlignment="1">
      <alignment horizontal="right" vertical="center"/>
    </xf>
    <xf numFmtId="43" fontId="0" fillId="0" borderId="0" xfId="0" applyNumberFormat="1"/>
    <xf numFmtId="4" fontId="0" fillId="0" borderId="0" xfId="0" applyNumberFormat="1"/>
    <xf numFmtId="10" fontId="4" fillId="0" borderId="4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/>
    <xf numFmtId="4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Font="1"/>
    <xf numFmtId="164" fontId="6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E204-242A-4CC4-975C-2800A338E566}">
  <dimension ref="A6:I40"/>
  <sheetViews>
    <sheetView tabSelected="1" view="pageBreakPreview" zoomScaleNormal="100" zoomScaleSheetLayoutView="100" workbookViewId="0">
      <selection activeCell="A10" sqref="A10:F10"/>
    </sheetView>
  </sheetViews>
  <sheetFormatPr baseColWidth="10" defaultRowHeight="14.25"/>
  <cols>
    <col min="1" max="1" width="3.875" bestFit="1" customWidth="1"/>
    <col min="2" max="2" width="34.5" customWidth="1"/>
    <col min="3" max="3" width="14.625" bestFit="1" customWidth="1"/>
    <col min="4" max="4" width="14.375" bestFit="1" customWidth="1"/>
    <col min="5" max="5" width="17.25" customWidth="1"/>
    <col min="6" max="6" width="13" customWidth="1"/>
    <col min="7" max="7" width="17.75" bestFit="1" customWidth="1"/>
    <col min="8" max="8" width="12.375" bestFit="1" customWidth="1"/>
    <col min="9" max="9" width="14.625" bestFit="1" customWidth="1"/>
    <col min="11" max="11" width="15.5" bestFit="1" customWidth="1"/>
  </cols>
  <sheetData>
    <row r="6" spans="1:9" ht="42.75" customHeight="1"/>
    <row r="7" spans="1:9" ht="15.75">
      <c r="A7" s="27" t="s">
        <v>0</v>
      </c>
      <c r="B7" s="27"/>
      <c r="C7" s="27"/>
      <c r="D7" s="27"/>
      <c r="E7" s="27"/>
      <c r="F7" s="27"/>
    </row>
    <row r="8" spans="1:9" ht="15.75">
      <c r="A8" s="27" t="s">
        <v>1</v>
      </c>
      <c r="B8" s="27"/>
      <c r="C8" s="27"/>
      <c r="D8" s="27"/>
      <c r="E8" s="27"/>
      <c r="F8" s="27"/>
    </row>
    <row r="9" spans="1:9" ht="15.75">
      <c r="A9" s="27" t="s">
        <v>2</v>
      </c>
      <c r="B9" s="27"/>
      <c r="C9" s="27"/>
      <c r="D9" s="27"/>
      <c r="E9" s="27"/>
      <c r="F9" s="27"/>
    </row>
    <row r="10" spans="1:9" ht="15.75">
      <c r="A10" s="28" t="s">
        <v>3</v>
      </c>
      <c r="B10" s="28"/>
      <c r="C10" s="28"/>
      <c r="D10" s="28"/>
      <c r="E10" s="28"/>
      <c r="F10" s="28"/>
    </row>
    <row r="12" spans="1:9" ht="15" thickBot="1"/>
    <row r="13" spans="1:9" ht="63.75" thickBot="1">
      <c r="A13" s="1"/>
      <c r="B13" s="2" t="s">
        <v>4</v>
      </c>
      <c r="C13" s="3" t="s">
        <v>5</v>
      </c>
      <c r="D13" s="3" t="s">
        <v>6</v>
      </c>
      <c r="E13" s="3" t="s">
        <v>7</v>
      </c>
      <c r="F13" s="3" t="s">
        <v>8</v>
      </c>
    </row>
    <row r="14" spans="1:9" ht="16.5" thickBot="1">
      <c r="A14" s="4"/>
      <c r="B14" s="5" t="s">
        <v>9</v>
      </c>
      <c r="C14" s="6">
        <f>+C15+C16+C17+C18+C19+C20+C21+C22+C23</f>
        <v>283931357.46999997</v>
      </c>
      <c r="D14" s="6">
        <f>+D15+D16+D17+D18+D19+D20+D21+D22+D23</f>
        <v>304261156.47000003</v>
      </c>
      <c r="E14" s="7">
        <f>+D14/C14</f>
        <v>1.0716011052148338</v>
      </c>
      <c r="F14" s="6">
        <f>+C14-D14</f>
        <v>-20329799.00000006</v>
      </c>
      <c r="I14" s="8"/>
    </row>
    <row r="15" spans="1:9" ht="16.5" hidden="1" thickBot="1">
      <c r="A15" s="9">
        <v>1.1000000000000001</v>
      </c>
      <c r="B15" s="10" t="s">
        <v>10</v>
      </c>
      <c r="C15" s="11">
        <v>0</v>
      </c>
      <c r="D15" s="11"/>
      <c r="E15" s="7" t="e">
        <f t="shared" ref="E15:E17" si="0">+D15/C15</f>
        <v>#DIV/0!</v>
      </c>
      <c r="F15" s="6">
        <f t="shared" ref="F15:F23" si="1">+C15-D15</f>
        <v>0</v>
      </c>
      <c r="I15" s="8"/>
    </row>
    <row r="16" spans="1:9" ht="16.5" hidden="1" thickBot="1">
      <c r="A16" s="9">
        <v>1.2</v>
      </c>
      <c r="B16" s="10" t="s">
        <v>11</v>
      </c>
      <c r="C16" s="11"/>
      <c r="D16" s="11"/>
      <c r="E16" s="7" t="e">
        <f t="shared" si="0"/>
        <v>#DIV/0!</v>
      </c>
      <c r="F16" s="6">
        <f t="shared" si="1"/>
        <v>0</v>
      </c>
      <c r="G16" s="12"/>
      <c r="H16" s="13"/>
      <c r="I16" s="8"/>
    </row>
    <row r="17" spans="1:9" ht="16.5" hidden="1" thickBot="1">
      <c r="A17" s="9">
        <v>1.3</v>
      </c>
      <c r="B17" s="10" t="s">
        <v>12</v>
      </c>
      <c r="C17" s="11"/>
      <c r="D17" s="11"/>
      <c r="E17" s="7" t="e">
        <f t="shared" si="0"/>
        <v>#DIV/0!</v>
      </c>
      <c r="F17" s="6">
        <f t="shared" si="1"/>
        <v>0</v>
      </c>
      <c r="G17" s="12"/>
      <c r="H17" s="13"/>
      <c r="I17" s="8"/>
    </row>
    <row r="18" spans="1:9" ht="16.5" thickBot="1">
      <c r="A18" s="9">
        <v>1.4</v>
      </c>
      <c r="B18" s="10" t="s">
        <v>13</v>
      </c>
      <c r="C18" s="11">
        <v>254233019.03999999</v>
      </c>
      <c r="D18" s="11">
        <v>268559419.04000002</v>
      </c>
      <c r="E18" s="7" t="s">
        <v>14</v>
      </c>
      <c r="F18" s="6">
        <f t="shared" si="1"/>
        <v>-14326400.00000003</v>
      </c>
      <c r="G18" s="12"/>
      <c r="H18" s="13"/>
      <c r="I18" s="8"/>
    </row>
    <row r="19" spans="1:9" ht="16.5" thickBot="1">
      <c r="A19" s="9">
        <v>1.5</v>
      </c>
      <c r="B19" s="10" t="s">
        <v>15</v>
      </c>
      <c r="C19" s="11">
        <v>23640000</v>
      </c>
      <c r="D19" s="11">
        <v>29643399</v>
      </c>
      <c r="E19" s="7" t="s">
        <v>14</v>
      </c>
      <c r="F19" s="6">
        <f>+C19-D19</f>
        <v>-6003399</v>
      </c>
      <c r="G19" s="12"/>
      <c r="H19" s="13"/>
      <c r="I19" s="8"/>
    </row>
    <row r="20" spans="1:9" ht="16.5" thickBot="1">
      <c r="A20" s="9">
        <v>1.6</v>
      </c>
      <c r="B20" s="10" t="s">
        <v>16</v>
      </c>
      <c r="C20" s="11"/>
      <c r="D20" s="11">
        <v>0</v>
      </c>
      <c r="E20" s="7" t="s">
        <v>14</v>
      </c>
      <c r="F20" s="6">
        <f t="shared" si="1"/>
        <v>0</v>
      </c>
      <c r="G20" s="12"/>
      <c r="H20" s="13"/>
      <c r="I20" s="8"/>
    </row>
    <row r="21" spans="1:9" ht="16.5" hidden="1" thickBot="1">
      <c r="A21" s="9">
        <v>1.7</v>
      </c>
      <c r="B21" s="10" t="s">
        <v>17</v>
      </c>
      <c r="C21" s="11"/>
      <c r="D21" s="11"/>
      <c r="E21" s="7" t="s">
        <v>14</v>
      </c>
      <c r="F21" s="6">
        <f>+C21-D21</f>
        <v>0</v>
      </c>
      <c r="G21" s="12"/>
      <c r="H21" s="13"/>
      <c r="I21" s="8"/>
    </row>
    <row r="22" spans="1:9" ht="16.5" hidden="1" thickBot="1">
      <c r="A22" s="9">
        <v>1.8</v>
      </c>
      <c r="B22" s="10" t="s">
        <v>18</v>
      </c>
      <c r="C22" s="11"/>
      <c r="D22" s="11"/>
      <c r="E22" s="7" t="s">
        <v>14</v>
      </c>
      <c r="F22" s="6">
        <f>+C22-D22</f>
        <v>0</v>
      </c>
      <c r="G22" s="12"/>
      <c r="H22" s="13"/>
      <c r="I22" s="8"/>
    </row>
    <row r="23" spans="1:9" ht="16.5" thickBot="1">
      <c r="A23" s="9">
        <v>1.9</v>
      </c>
      <c r="B23" s="10" t="s">
        <v>19</v>
      </c>
      <c r="C23" s="11">
        <v>6058338.4299999997</v>
      </c>
      <c r="D23" s="11">
        <v>6058338.4299999997</v>
      </c>
      <c r="E23" s="7" t="s">
        <v>14</v>
      </c>
      <c r="F23" s="6">
        <f t="shared" si="1"/>
        <v>0</v>
      </c>
      <c r="G23" s="12"/>
      <c r="H23" s="13"/>
      <c r="I23" s="8"/>
    </row>
    <row r="24" spans="1:9" ht="16.5" thickBot="1">
      <c r="A24" s="4">
        <v>2</v>
      </c>
      <c r="B24" s="5" t="s">
        <v>20</v>
      </c>
      <c r="C24" s="6">
        <f>+C25+C26+C27+C28+C29</f>
        <v>283931357.46999997</v>
      </c>
      <c r="D24" s="6">
        <f>+D25+D26+D27+D28+D29</f>
        <v>288326067.64999998</v>
      </c>
      <c r="E24" s="7">
        <f>+D24/C24</f>
        <v>1.015478072655164</v>
      </c>
      <c r="F24" s="6">
        <f>+F25+F26+F27+F28+F29</f>
        <v>-4394710.1800000062</v>
      </c>
      <c r="G24" s="12"/>
    </row>
    <row r="25" spans="1:9" ht="16.5" thickBot="1">
      <c r="A25" s="9">
        <v>2.1</v>
      </c>
      <c r="B25" s="10" t="s">
        <v>21</v>
      </c>
      <c r="C25" s="11">
        <v>161000570.63</v>
      </c>
      <c r="D25" s="11">
        <v>160949505.81</v>
      </c>
      <c r="E25" s="14">
        <f>+D25/C25</f>
        <v>0.99968282832911604</v>
      </c>
      <c r="F25" s="11">
        <f>+C25-D25</f>
        <v>51064.819999992847</v>
      </c>
      <c r="G25" s="15"/>
    </row>
    <row r="26" spans="1:9" ht="16.5" thickBot="1">
      <c r="A26" s="9">
        <v>2.2000000000000002</v>
      </c>
      <c r="B26" s="10" t="s">
        <v>22</v>
      </c>
      <c r="C26" s="11">
        <v>58180623.869999997</v>
      </c>
      <c r="D26" s="11">
        <v>64958117.259999998</v>
      </c>
      <c r="E26" s="14">
        <f t="shared" ref="E26:E30" si="2">+D26/C26</f>
        <v>1.1164905588696294</v>
      </c>
      <c r="F26" s="11">
        <f t="shared" ref="F26:F30" si="3">+C26-D26</f>
        <v>-6777493.3900000006</v>
      </c>
    </row>
    <row r="27" spans="1:9" ht="16.5" thickBot="1">
      <c r="A27" s="9">
        <v>2.2999999999999998</v>
      </c>
      <c r="B27" s="10" t="s">
        <v>23</v>
      </c>
      <c r="C27" s="11">
        <v>40094916.789999999</v>
      </c>
      <c r="D27" s="11">
        <v>35845904.979999997</v>
      </c>
      <c r="E27" s="14">
        <f t="shared" si="2"/>
        <v>0.89402617213911417</v>
      </c>
      <c r="F27" s="11">
        <f t="shared" si="3"/>
        <v>4249011.8100000024</v>
      </c>
    </row>
    <row r="28" spans="1:9" ht="16.5" thickBot="1">
      <c r="A28" s="9">
        <v>2.4</v>
      </c>
      <c r="B28" s="10" t="s">
        <v>24</v>
      </c>
      <c r="C28" s="11">
        <v>1775000</v>
      </c>
      <c r="D28" s="11">
        <v>4452729.3</v>
      </c>
      <c r="E28" s="14">
        <f t="shared" si="2"/>
        <v>2.5085798873239438</v>
      </c>
      <c r="F28" s="11">
        <f t="shared" si="3"/>
        <v>-2677729.2999999998</v>
      </c>
    </row>
    <row r="29" spans="1:9" ht="16.5" thickBot="1">
      <c r="A29" s="9">
        <v>2.6</v>
      </c>
      <c r="B29" s="10" t="s">
        <v>25</v>
      </c>
      <c r="C29" s="11">
        <v>22880246.18</v>
      </c>
      <c r="D29" s="11">
        <v>22119810.300000001</v>
      </c>
      <c r="E29" s="14">
        <f t="shared" si="2"/>
        <v>0.96676452368485843</v>
      </c>
      <c r="F29" s="11">
        <f t="shared" si="3"/>
        <v>760435.87999999896</v>
      </c>
    </row>
    <row r="30" spans="1:9" ht="16.5" hidden="1" thickBot="1">
      <c r="A30" s="9">
        <v>2.7</v>
      </c>
      <c r="B30" s="10" t="s">
        <v>26</v>
      </c>
      <c r="C30" s="11">
        <v>0</v>
      </c>
      <c r="D30" s="11">
        <v>0</v>
      </c>
      <c r="E30" s="14" t="e">
        <f t="shared" si="2"/>
        <v>#DIV/0!</v>
      </c>
      <c r="F30" s="11">
        <f t="shared" si="3"/>
        <v>0</v>
      </c>
    </row>
    <row r="31" spans="1:9" ht="16.5" thickBot="1">
      <c r="A31" s="9"/>
      <c r="B31" s="5" t="s">
        <v>27</v>
      </c>
      <c r="C31" s="6">
        <f>+C14-C24</f>
        <v>0</v>
      </c>
      <c r="D31" s="6">
        <f>+D14-D24</f>
        <v>15935088.820000052</v>
      </c>
      <c r="E31" s="14">
        <f>+E14-E24</f>
        <v>5.6123032559669772E-2</v>
      </c>
      <c r="F31" s="6">
        <f>+F14-F24</f>
        <v>-15935088.820000052</v>
      </c>
      <c r="I31" s="13"/>
    </row>
    <row r="32" spans="1:9" ht="15.75">
      <c r="A32" s="16"/>
      <c r="B32" s="17"/>
      <c r="C32" s="18"/>
      <c r="D32" s="19"/>
      <c r="E32" s="20"/>
      <c r="F32" s="19"/>
      <c r="I32" s="13"/>
    </row>
    <row r="33" spans="1:5">
      <c r="C33" s="13"/>
      <c r="D33" s="13"/>
      <c r="E33" s="8"/>
    </row>
    <row r="34" spans="1:5">
      <c r="A34" t="s">
        <v>28</v>
      </c>
    </row>
    <row r="35" spans="1:5" ht="37.5" customHeight="1">
      <c r="B35" s="21" t="s">
        <v>29</v>
      </c>
      <c r="C35" s="25" t="s">
        <v>30</v>
      </c>
      <c r="D35" s="25"/>
      <c r="E35" s="25"/>
    </row>
    <row r="36" spans="1:5" ht="15.75">
      <c r="B36" s="22" t="s">
        <v>31</v>
      </c>
      <c r="C36" s="25" t="s">
        <v>32</v>
      </c>
      <c r="D36" s="25"/>
      <c r="E36" s="25"/>
    </row>
    <row r="37" spans="1:5" ht="15.75">
      <c r="B37" s="23"/>
      <c r="C37" s="24"/>
      <c r="D37" s="24"/>
      <c r="E37" s="24"/>
    </row>
    <row r="38" spans="1:5" ht="15.75">
      <c r="B38" s="23"/>
      <c r="C38" s="24"/>
      <c r="D38" s="24"/>
      <c r="E38" s="24"/>
    </row>
    <row r="39" spans="1:5" ht="15.75">
      <c r="B39" s="21" t="s">
        <v>29</v>
      </c>
      <c r="C39" s="25" t="s">
        <v>30</v>
      </c>
      <c r="D39" s="25"/>
      <c r="E39" s="25"/>
    </row>
    <row r="40" spans="1:5" ht="15.75">
      <c r="B40" s="22" t="s">
        <v>33</v>
      </c>
      <c r="C40" s="26" t="s">
        <v>34</v>
      </c>
      <c r="D40" s="26"/>
      <c r="E40" s="26"/>
    </row>
  </sheetData>
  <mergeCells count="8">
    <mergeCell ref="C39:E39"/>
    <mergeCell ref="C40:E40"/>
    <mergeCell ref="A7:F7"/>
    <mergeCell ref="A8:F8"/>
    <mergeCell ref="A9:F9"/>
    <mergeCell ref="A10:F10"/>
    <mergeCell ref="C35:E35"/>
    <mergeCell ref="C36:E3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los Importes consolid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Reynaldo Javier</cp:lastModifiedBy>
  <cp:lastPrinted>2025-01-29T14:28:16Z</cp:lastPrinted>
  <dcterms:created xsi:type="dcterms:W3CDTF">2025-01-27T18:41:38Z</dcterms:created>
  <dcterms:modified xsi:type="dcterms:W3CDTF">2025-01-29T14:32:29Z</dcterms:modified>
</cp:coreProperties>
</file>